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dazgari\Desktop\New folder\New folder\"/>
    </mc:Choice>
  </mc:AlternateContent>
  <xr:revisionPtr revIDLastSave="0" documentId="13_ncr:1_{1A61FAD3-6BA2-4FDB-8D6D-DC1E721AD4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پهپاد" sheetId="3" r:id="rId1"/>
  </sheets>
  <calcPr calcId="191029"/>
</workbook>
</file>

<file path=xl/calcChain.xml><?xml version="1.0" encoding="utf-8"?>
<calcChain xmlns="http://schemas.openxmlformats.org/spreadsheetml/2006/main">
  <c r="F6" i="3" l="1"/>
  <c r="F9" i="3"/>
  <c r="F8" i="3"/>
  <c r="F7" i="3"/>
  <c r="E9" i="3" l="1"/>
  <c r="E8" i="3"/>
  <c r="E7" i="3"/>
  <c r="E6" i="3"/>
  <c r="D8" i="3" l="1"/>
  <c r="D6" i="3"/>
  <c r="D9" i="3"/>
  <c r="D7" i="3"/>
  <c r="C7" i="3" l="1"/>
  <c r="B7" i="3" s="1"/>
  <c r="C9" i="3"/>
  <c r="B9" i="3" s="1"/>
  <c r="C6" i="3"/>
  <c r="B6" i="3" s="1"/>
  <c r="C8" i="3"/>
  <c r="B8" i="3" s="1"/>
  <c r="A6" i="3" l="1"/>
  <c r="A8" i="3"/>
  <c r="A9" i="3"/>
  <c r="A7" i="3"/>
</calcChain>
</file>

<file path=xl/sharedStrings.xml><?xml version="1.0" encoding="utf-8"?>
<sst xmlns="http://schemas.openxmlformats.org/spreadsheetml/2006/main" count="19" uniqueCount="19">
  <si>
    <t>پايه</t>
  </si>
  <si>
    <t>ارشد</t>
  </si>
  <si>
    <t>حق الزحمه روزانه</t>
  </si>
  <si>
    <t>حق ماموريت</t>
  </si>
  <si>
    <t>P=</t>
  </si>
  <si>
    <t>كسورات</t>
  </si>
  <si>
    <t>جمع قابل پرداخت توسط متقاضي</t>
  </si>
  <si>
    <t>ماليات 9%</t>
  </si>
  <si>
    <t>درآمد نظام مهندسي 11%</t>
  </si>
  <si>
    <t>حق الزحمه کارشناس</t>
  </si>
  <si>
    <t xml:space="preserve">   </t>
  </si>
  <si>
    <t>معادل سه نفرساعت</t>
  </si>
  <si>
    <t>تعرفه خدمات کارشناسی پهپاد معادل 5 نفر روز</t>
  </si>
  <si>
    <t>نفرروز ارشد: p5</t>
  </si>
  <si>
    <t>طبق دستورالعمل مبانی قیمت گذاری</t>
  </si>
  <si>
    <t>پایه یک:p  3.75</t>
  </si>
  <si>
    <t>پایه دو: 2.5 p</t>
  </si>
  <si>
    <t>پایه سه: 1.65 p</t>
  </si>
  <si>
    <t>(پیوست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</si>
</sst>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7"/>
      <color theme="1"/>
      <name val="B Titr"/>
      <charset val="178"/>
    </font>
    <font>
      <sz val="11"/>
      <color theme="1"/>
      <name val="B Homa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1" fillId="0" borderId="1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rightToLeft="1" tabSelected="1" workbookViewId="0">
      <selection activeCell="E9" sqref="E9"/>
    </sheetView>
  </sheetViews>
  <sheetFormatPr defaultRowHeight="15" x14ac:dyDescent="0.25"/>
  <cols>
    <col min="1" max="1" width="14.42578125" customWidth="1"/>
    <col min="2" max="2" width="15.28515625" customWidth="1"/>
    <col min="3" max="3" width="12.7109375" customWidth="1"/>
    <col min="4" max="4" width="22.5703125" bestFit="1" customWidth="1"/>
    <col min="5" max="5" width="16.140625" customWidth="1"/>
    <col min="6" max="6" width="18.42578125" customWidth="1"/>
    <col min="7" max="7" width="11.42578125" customWidth="1"/>
    <col min="9" max="9" width="13.5703125" customWidth="1"/>
    <col min="10" max="10" width="14" customWidth="1"/>
  </cols>
  <sheetData>
    <row r="1" spans="1:10" ht="22.5" customHeight="1" thickBot="1" x14ac:dyDescent="0.3">
      <c r="A1" s="20" t="s">
        <v>18</v>
      </c>
    </row>
    <row r="2" spans="1:10" ht="69.75" customHeight="1" thickBot="1" x14ac:dyDescent="0.3">
      <c r="A2" s="21" t="s">
        <v>12</v>
      </c>
      <c r="B2" s="22"/>
      <c r="C2" s="22"/>
      <c r="D2" s="22"/>
      <c r="E2" s="22"/>
      <c r="F2" s="22"/>
      <c r="G2" s="23"/>
    </row>
    <row r="3" spans="1:10" ht="20.25" customHeight="1" thickBot="1" x14ac:dyDescent="0.3">
      <c r="B3" s="2"/>
      <c r="C3" s="2"/>
      <c r="D3" s="2" t="s">
        <v>10</v>
      </c>
      <c r="E3" s="2"/>
      <c r="F3" s="5">
        <v>2700000</v>
      </c>
      <c r="G3" s="3" t="s">
        <v>4</v>
      </c>
    </row>
    <row r="4" spans="1:10" ht="20.25" customHeight="1" thickBot="1" x14ac:dyDescent="0.55000000000000004">
      <c r="A4" s="24" t="s">
        <v>9</v>
      </c>
      <c r="B4" s="27" t="s">
        <v>5</v>
      </c>
      <c r="C4" s="27"/>
      <c r="D4" s="24" t="s">
        <v>6</v>
      </c>
      <c r="E4" s="28" t="s">
        <v>3</v>
      </c>
      <c r="F4" s="28" t="s">
        <v>2</v>
      </c>
      <c r="G4" s="28" t="s">
        <v>0</v>
      </c>
    </row>
    <row r="5" spans="1:10" ht="39.75" customHeight="1" thickBot="1" x14ac:dyDescent="0.3">
      <c r="A5" s="25"/>
      <c r="B5" s="12" t="s">
        <v>7</v>
      </c>
      <c r="C5" s="13" t="s">
        <v>8</v>
      </c>
      <c r="D5" s="25"/>
      <c r="E5" s="28"/>
      <c r="F5" s="28"/>
      <c r="G5" s="28"/>
      <c r="I5" s="26"/>
      <c r="J5" s="26"/>
    </row>
    <row r="6" spans="1:10" ht="36" customHeight="1" x14ac:dyDescent="0.25">
      <c r="A6" s="11">
        <f>D6-(C6+B6)</f>
        <v>66535560</v>
      </c>
      <c r="B6" s="9">
        <f>C6*9%</f>
        <v>748440</v>
      </c>
      <c r="C6" s="9">
        <f>D6*11%</f>
        <v>8316000</v>
      </c>
      <c r="D6" s="11">
        <f>(F6+E6)</f>
        <v>75600000</v>
      </c>
      <c r="E6" s="9">
        <f>3*F3</f>
        <v>8100000</v>
      </c>
      <c r="F6" s="9">
        <f>25*F3</f>
        <v>67500000</v>
      </c>
      <c r="G6" s="10" t="s">
        <v>1</v>
      </c>
    </row>
    <row r="7" spans="1:10" ht="33.75" customHeight="1" x14ac:dyDescent="0.25">
      <c r="A7" s="11">
        <f t="shared" ref="A7:A9" si="0">D7-(C7+B7)</f>
        <v>49901670</v>
      </c>
      <c r="B7" s="9">
        <f t="shared" ref="B7:B9" si="1">C7*9%</f>
        <v>561330</v>
      </c>
      <c r="C7" s="9">
        <f t="shared" ref="C7:C9" si="2">D7*11%</f>
        <v>6237000</v>
      </c>
      <c r="D7" s="11">
        <f t="shared" ref="D7:D9" si="3">(F7+E7)</f>
        <v>56700000</v>
      </c>
      <c r="E7" s="9">
        <f>3*0.75*F3</f>
        <v>6075000</v>
      </c>
      <c r="F7" s="6">
        <f>18.75*F3</f>
        <v>50625000</v>
      </c>
      <c r="G7" s="7">
        <v>1</v>
      </c>
    </row>
    <row r="8" spans="1:10" ht="36.75" customHeight="1" x14ac:dyDescent="0.25">
      <c r="A8" s="11">
        <f t="shared" si="0"/>
        <v>33267780</v>
      </c>
      <c r="B8" s="9">
        <f t="shared" si="1"/>
        <v>374220</v>
      </c>
      <c r="C8" s="9">
        <f t="shared" si="2"/>
        <v>4158000</v>
      </c>
      <c r="D8" s="11">
        <f t="shared" si="3"/>
        <v>37800000</v>
      </c>
      <c r="E8" s="9">
        <f>3*0.5*F3</f>
        <v>4050000</v>
      </c>
      <c r="F8" s="6">
        <f>12.5*F3</f>
        <v>33750000</v>
      </c>
      <c r="G8" s="7">
        <v>2</v>
      </c>
      <c r="I8" s="4"/>
    </row>
    <row r="9" spans="1:10" ht="45" customHeight="1" thickBot="1" x14ac:dyDescent="0.3">
      <c r="A9" s="11">
        <f t="shared" si="0"/>
        <v>21742870.5</v>
      </c>
      <c r="B9" s="9">
        <f t="shared" si="1"/>
        <v>244579.5</v>
      </c>
      <c r="C9" s="9">
        <f t="shared" si="2"/>
        <v>2717550</v>
      </c>
      <c r="D9" s="11">
        <f t="shared" si="3"/>
        <v>24705000</v>
      </c>
      <c r="E9" s="18">
        <f>3*0.3*F3</f>
        <v>2429999.9999999995</v>
      </c>
      <c r="F9" s="19">
        <f>8.25*F3</f>
        <v>22275000</v>
      </c>
      <c r="G9" s="8">
        <v>3</v>
      </c>
    </row>
    <row r="10" spans="1:10" ht="29.25" customHeight="1" x14ac:dyDescent="0.25">
      <c r="A10" s="1"/>
      <c r="E10" s="14" t="s">
        <v>11</v>
      </c>
      <c r="F10" s="15"/>
    </row>
    <row r="11" spans="1:10" ht="20.25" customHeight="1" x14ac:dyDescent="0.25">
      <c r="A11" s="1"/>
      <c r="B11" s="14" t="s">
        <v>13</v>
      </c>
      <c r="C11" s="15" t="s">
        <v>16</v>
      </c>
      <c r="E11" s="16" t="s">
        <v>14</v>
      </c>
      <c r="F11" s="17"/>
    </row>
    <row r="12" spans="1:10" ht="39.75" customHeight="1" x14ac:dyDescent="0.25">
      <c r="A12" s="1"/>
      <c r="B12" s="16" t="s">
        <v>15</v>
      </c>
      <c r="C12" s="17" t="s">
        <v>17</v>
      </c>
    </row>
    <row r="13" spans="1:10" x14ac:dyDescent="0.25">
      <c r="A13" s="1"/>
    </row>
  </sheetData>
  <mergeCells count="8">
    <mergeCell ref="A2:G2"/>
    <mergeCell ref="A4:A5"/>
    <mergeCell ref="I5:J5"/>
    <mergeCell ref="B4:C4"/>
    <mergeCell ref="D4:D5"/>
    <mergeCell ref="E4:E5"/>
    <mergeCell ref="F4:F5"/>
    <mergeCell ref="G4:G5"/>
  </mergeCells>
  <printOptions horizontalCentered="1" verticalCentered="1"/>
  <pageMargins left="0" right="0" top="0.34055118099999998" bottom="0" header="0" footer="0"/>
  <pageSetup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پهپاد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Godazgari</cp:lastModifiedBy>
  <cp:lastPrinted>2022-11-28T09:32:24Z</cp:lastPrinted>
  <dcterms:created xsi:type="dcterms:W3CDTF">2012-11-11T05:16:02Z</dcterms:created>
  <dcterms:modified xsi:type="dcterms:W3CDTF">2022-12-18T12:51:31Z</dcterms:modified>
</cp:coreProperties>
</file>